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  <sheet name="Лист2" sheetId="4" r:id="rId4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22" i="2"/>
  <c r="C22"/>
  <c r="D13"/>
  <c r="C13"/>
  <c r="D5"/>
  <c r="C5"/>
  <c r="D16"/>
  <c r="C16"/>
  <c r="C19"/>
  <c r="C7" i="1"/>
  <c r="D7" l="1"/>
  <c r="D19" i="2"/>
  <c r="D11" l="1"/>
  <c r="C11"/>
  <c r="D4" l="1"/>
  <c r="I5" i="3" s="1"/>
  <c r="C4" i="2"/>
  <c r="H5" i="3" s="1"/>
  <c r="C8" s="1"/>
  <c r="D5" l="1"/>
  <c r="D7"/>
  <c r="C7"/>
  <c r="D8"/>
  <c r="C5"/>
</calcChain>
</file>

<file path=xl/sharedStrings.xml><?xml version="1.0" encoding="utf-8"?>
<sst xmlns="http://schemas.openxmlformats.org/spreadsheetml/2006/main" count="99" uniqueCount="80">
  <si>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</si>
  <si>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</si>
  <si>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</si>
  <si>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</si>
  <si>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</si>
  <si>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</si>
  <si>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</si>
  <si>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</si>
  <si>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</si>
  <si>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</si>
  <si>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</si>
  <si>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</si>
  <si>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</si>
  <si>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</si>
  <si>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</si>
  <si>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</si>
  <si>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</si>
  <si>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</si>
  <si>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</si>
  <si>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</si>
  <si>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</si>
  <si>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</si>
  <si>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</si>
  <si>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</si>
  <si>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</si>
  <si>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</si>
  <si>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</si>
  <si>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</si>
  <si>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</si>
  <si>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</si>
  <si>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</si>
  <si>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</si>
  <si>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</si>
  <si>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</si>
  <si>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</si>
  <si>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</si>
  <si>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</si>
  <si>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</si>
  <si>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</si>
  <si>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</si>
  <si>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000 0300 0000000 000 000</t>
  </si>
  <si>
    <t>000 0412 0000000 000 000</t>
  </si>
  <si>
    <t>000 0400 0000000 000 000</t>
  </si>
  <si>
    <t>Коммунальное хозяйство</t>
  </si>
  <si>
    <t>000 0502 0000000 000 000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</si>
  <si>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</si>
  <si>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</si>
  <si>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</si>
  <si>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</si>
  <si>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</si>
  <si>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</si>
  <si>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</si>
  <si>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</si>
  <si>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</si>
  <si>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</si>
  <si>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</si>
  <si>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</si>
  <si>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</si>
  <si>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</si>
  <si>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</si>
  <si>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</si>
  <si>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</si>
  <si>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</si>
  <si>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</si>
  <si>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</si>
  <si>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</si>
  <si>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</si>
  <si>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</si>
  <si>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</si>
  <si>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</si>
  <si>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</si>
  <si>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</si>
  <si>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</si>
  <si>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</si>
  <si>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 xml:space="preserve">НАЦИОНАЛЬНАЯ БЕЗОПАСНОСТЬ И ПРАВООХРАНИТЕЛЬНАЯ ДЕЯТЕЛЬНОСТЬ 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</si>
  <si>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</si>
  <si>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</si>
  <si>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</si>
  <si>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</si>
  <si>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                                                                                           на 1 октября  2019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</si>
</sst>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14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24" borderId="0" xfId="0" applyNumberFormat="1" applyFont="1" applyFill="1"/>
    <xf numFmtId="49" fontId="24" fillId="0" borderId="3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left" vertical="center"/>
    </xf>
    <xf numFmtId="49" fontId="25" fillId="24" borderId="12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9" xfId="0" applyNumberFormat="1" applyFont="1" applyBorder="1" applyAlignment="1" applyProtection="1">
      <alignment horizontal="right" wrapText="1"/>
    </xf>
    <xf numFmtId="4" fontId="24" fillId="0" borderId="27" xfId="0" applyNumberFormat="1" applyFont="1" applyBorder="1" applyAlignment="1" applyProtection="1">
      <alignment horizontal="right" wrapText="1"/>
    </xf>
    <xf numFmtId="0" fontId="24" fillId="24" borderId="36" xfId="0" applyNumberFormat="1" applyFont="1" applyFill="1" applyBorder="1" applyAlignment="1">
      <alignment horizontal="left" vertical="center" wrapText="1" shrinkToFit="1"/>
    </xf>
    <xf numFmtId="49" fontId="24" fillId="24" borderId="17" xfId="0" applyNumberFormat="1" applyFont="1" applyFill="1" applyBorder="1" applyAlignment="1">
      <alignment horizontal="center" vertical="center" wrapText="1" shrinkToFit="1"/>
    </xf>
    <xf numFmtId="49" fontId="24" fillId="24" borderId="37" xfId="0" applyNumberFormat="1" applyFont="1" applyFill="1" applyBorder="1" applyAlignment="1">
      <alignment vertical="center" wrapText="1"/>
    </xf>
    <xf numFmtId="49" fontId="24" fillId="24" borderId="38" xfId="0" applyNumberFormat="1" applyFont="1" applyFill="1" applyBorder="1" applyAlignment="1">
      <alignment horizontal="center" vertical="center"/>
    </xf>
    <xf numFmtId="4" fontId="24" fillId="24" borderId="38" xfId="0" applyNumberFormat="1" applyFont="1" applyFill="1" applyBorder="1" applyAlignment="1">
      <alignment horizontal="right"/>
    </xf>
    <xf numFmtId="4" fontId="24" fillId="24" borderId="3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4" fillId="24" borderId="20" xfId="0" applyNumberFormat="1" applyFont="1" applyFill="1" applyBorder="1" applyAlignment="1">
      <alignment vertical="center" wrapText="1"/>
    </xf>
    <xf numFmtId="49" fontId="24" fillId="24" borderId="21" xfId="0" applyNumberFormat="1" applyFont="1" applyFill="1" applyBorder="1" applyAlignment="1">
      <alignment horizontal="center" vertical="center"/>
    </xf>
    <xf numFmtId="4" fontId="24" fillId="24" borderId="22" xfId="0" applyNumberFormat="1" applyFont="1" applyFill="1" applyBorder="1" applyAlignment="1">
      <alignment horizontal="right"/>
    </xf>
    <xf numFmtId="4" fontId="24" fillId="24" borderId="23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0" fontId="24" fillId="24" borderId="35" xfId="0" applyNumberFormat="1" applyFont="1" applyFill="1" applyBorder="1" applyAlignment="1">
      <alignment horizontal="left" vertical="center" wrapText="1" shrinkToFit="1"/>
    </xf>
    <xf numFmtId="49" fontId="24" fillId="24" borderId="40" xfId="0" applyNumberFormat="1" applyFont="1" applyFill="1" applyBorder="1" applyAlignment="1">
      <alignment horizontal="center" vertical="center" wrapText="1" shrinkToFit="1"/>
    </xf>
    <xf numFmtId="0" fontId="24" fillId="24" borderId="41" xfId="0" applyNumberFormat="1" applyFont="1" applyFill="1" applyBorder="1" applyAlignment="1">
      <alignment horizontal="left"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0" fontId="24" fillId="24" borderId="47" xfId="0" applyNumberFormat="1" applyFont="1" applyFill="1" applyBorder="1" applyAlignment="1">
      <alignment horizontal="left" vertical="center" wrapText="1" shrinkToFit="1"/>
    </xf>
    <xf numFmtId="49" fontId="24" fillId="24" borderId="48" xfId="0" applyNumberFormat="1" applyFont="1" applyFill="1" applyBorder="1" applyAlignment="1">
      <alignment horizontal="center" vertical="center" wrapText="1" shrinkToFit="1"/>
    </xf>
    <xf numFmtId="4" fontId="24" fillId="0" borderId="22" xfId="0" applyNumberFormat="1" applyFont="1" applyBorder="1" applyAlignment="1" applyProtection="1">
      <alignment horizontal="right" vertical="center" wrapText="1"/>
    </xf>
    <xf numFmtId="4" fontId="24" fillId="0" borderId="44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" fontId="23" fillId="0" borderId="55" xfId="0" applyNumberFormat="1" applyFont="1" applyFill="1" applyBorder="1" applyAlignment="1">
      <alignment horizontal="right" vertical="center" wrapText="1"/>
    </xf>
    <xf numFmtId="49" fontId="22" fillId="0" borderId="50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55" xfId="0" applyNumberFormat="1" applyFont="1" applyFill="1" applyBorder="1" applyAlignment="1">
      <alignment horizontal="right" vertical="center" wrapText="1"/>
    </xf>
    <xf numFmtId="49" fontId="24" fillId="0" borderId="35" xfId="0" applyNumberFormat="1" applyFont="1" applyBorder="1" applyAlignment="1" applyProtection="1">
      <alignment horizontal="left" vertical="center" wrapText="1"/>
    </xf>
    <xf numFmtId="4" fontId="24" fillId="0" borderId="4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" fontId="24" fillId="0" borderId="43" xfId="0" applyNumberFormat="1" applyFont="1" applyBorder="1" applyAlignment="1" applyProtection="1">
      <alignment horizontal="right" vertical="center" wrapText="1"/>
    </xf>
    <xf numFmtId="4" fontId="24" fillId="0" borderId="27" xfId="0" applyNumberFormat="1" applyFont="1" applyBorder="1" applyAlignment="1" applyProtection="1">
      <alignment horizontal="right" vertical="center" wrapText="1"/>
    </xf>
    <xf numFmtId="0" fontId="25" fillId="24" borderId="28" xfId="0" applyNumberFormat="1" applyFont="1" applyFill="1" applyBorder="1" applyAlignment="1">
      <alignment horizontal="left" vertical="center" wrapText="1" shrinkToFit="1"/>
    </xf>
    <xf numFmtId="49" fontId="25" fillId="24" borderId="46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horizontal="right" wrapText="1" shrinkToFit="1"/>
    </xf>
    <xf numFmtId="4" fontId="25" fillId="24" borderId="26" xfId="0" applyNumberFormat="1" applyFont="1" applyFill="1" applyBorder="1" applyAlignment="1">
      <alignment horizontal="right" wrapText="1" shrinkToFit="1"/>
    </xf>
    <xf numFmtId="4" fontId="25" fillId="24" borderId="46" xfId="0" applyNumberFormat="1" applyFont="1" applyFill="1" applyBorder="1" applyAlignment="1">
      <alignment horizontal="right" wrapText="1" shrinkToFit="1"/>
    </xf>
    <xf numFmtId="4" fontId="25" fillId="24" borderId="57" xfId="0" applyNumberFormat="1" applyFont="1" applyFill="1" applyBorder="1" applyAlignment="1">
      <alignment horizontal="right" wrapText="1" shrinkToFit="1"/>
    </xf>
    <xf numFmtId="0" fontId="25" fillId="24" borderId="47" xfId="0" applyNumberFormat="1" applyFont="1" applyFill="1" applyBorder="1" applyAlignment="1">
      <alignment horizontal="left" vertical="center" wrapText="1" shrinkToFit="1"/>
    </xf>
    <xf numFmtId="49" fontId="25" fillId="24" borderId="48" xfId="0" applyNumberFormat="1" applyFont="1" applyFill="1" applyBorder="1" applyAlignment="1">
      <alignment horizontal="center" vertical="center" wrapText="1" shrinkToFit="1"/>
    </xf>
    <xf numFmtId="4" fontId="25" fillId="24" borderId="48" xfId="0" applyNumberFormat="1" applyFont="1" applyFill="1" applyBorder="1" applyAlignment="1">
      <alignment horizontal="right" wrapText="1" shrinkToFit="1"/>
    </xf>
    <xf numFmtId="4" fontId="25" fillId="24" borderId="58" xfId="0" applyNumberFormat="1" applyFont="1" applyFill="1" applyBorder="1" applyAlignment="1">
      <alignment horizontal="right" wrapText="1" shrinkToFit="1"/>
    </xf>
    <xf numFmtId="0" fontId="25" fillId="0" borderId="47" xfId="0" applyNumberFormat="1" applyFont="1" applyBorder="1" applyAlignment="1">
      <alignment vertical="center" wrapText="1"/>
    </xf>
    <xf numFmtId="49" fontId="24" fillId="24" borderId="35" xfId="0" applyNumberFormat="1" applyFont="1" applyFill="1" applyBorder="1" applyAlignment="1">
      <alignment horizontal="left" vertical="center" wrapText="1"/>
    </xf>
    <xf numFmtId="49" fontId="24" fillId="24" borderId="36" xfId="0" applyNumberFormat="1" applyFont="1" applyFill="1" applyBorder="1" applyAlignment="1">
      <alignment horizontal="left" vertical="center" wrapText="1"/>
    </xf>
    <xf numFmtId="0" fontId="24" fillId="24" borderId="33" xfId="0" applyNumberFormat="1" applyFont="1" applyFill="1" applyBorder="1" applyAlignment="1">
      <alignment horizontal="left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29" xfId="0" applyNumberFormat="1" applyFont="1" applyBorder="1" applyAlignment="1" applyProtection="1">
      <alignment horizontal="right" vertical="center" wrapText="1"/>
    </xf>
    <xf numFmtId="4" fontId="21" fillId="0" borderId="29" xfId="0" applyNumberFormat="1" applyFont="1" applyBorder="1" applyAlignment="1" applyProtection="1">
      <alignment horizontal="right"/>
    </xf>
    <xf numFmtId="0" fontId="25" fillId="24" borderId="33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1" fillId="0" borderId="45" xfId="0" applyNumberFormat="1" applyFont="1" applyBorder="1" applyAlignment="1" applyProtection="1">
      <alignment horizontal="right" vertical="center" wrapText="1"/>
    </xf>
    <xf numFmtId="4" fontId="21" fillId="0" borderId="56" xfId="0" applyNumberFormat="1" applyFont="1" applyBorder="1" applyAlignment="1" applyProtection="1">
      <alignment horizontal="right" vertical="center" wrapText="1"/>
    </xf>
    <xf numFmtId="4" fontId="21" fillId="0" borderId="27" xfId="0" applyNumberFormat="1" applyFont="1" applyBorder="1" applyAlignment="1" applyProtection="1">
      <alignment horizontal="right" vertical="center" wrapText="1"/>
    </xf>
    <xf numFmtId="4" fontId="21" fillId="0" borderId="43" xfId="0" applyNumberFormat="1" applyFont="1" applyBorder="1" applyAlignment="1" applyProtection="1">
      <alignment horizontal="right" vertical="center" wrapText="1"/>
    </xf>
    <xf numFmtId="4" fontId="21" fillId="0" borderId="44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shrinkToFit="1"/>
    </xf>
    <xf numFmtId="49" fontId="24" fillId="24" borderId="46" xfId="0" applyNumberFormat="1" applyFont="1" applyFill="1" applyBorder="1" applyAlignment="1">
      <alignment horizontal="center" vertical="center" wrapText="1" shrinkToFit="1"/>
    </xf>
    <xf numFmtId="4" fontId="21" fillId="0" borderId="60" xfId="0" applyNumberFormat="1" applyFont="1" applyBorder="1" applyAlignment="1" applyProtection="1">
      <alignment horizontal="right" vertical="center" wrapText="1"/>
    </xf>
    <xf numFmtId="0" fontId="25" fillId="0" borderId="33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 applyProtection="1">
      <alignment horizontal="right" vertical="center" wrapText="1"/>
    </xf>
    <xf numFmtId="4" fontId="21" fillId="0" borderId="13" xfId="0" applyNumberFormat="1" applyFont="1" applyBorder="1" applyAlignment="1" applyProtection="1">
      <alignment horizontal="right" vertical="center" wrapText="1"/>
    </xf>
    <xf numFmtId="0" fontId="25" fillId="24" borderId="0" xfId="0" applyFont="1" applyFill="1" applyAlignment="1">
      <alignment horizontal="center" vertical="center" wrapText="1"/>
    </xf>
    <xf numFmtId="49" fontId="24" fillId="24" borderId="0" xfId="0" applyNumberFormat="1" applyFont="1" applyFill="1" applyAlignment="1">
      <alignment horizontal="left"/>
    </xf>
    <xf numFmtId="49" fontId="24" fillId="24" borderId="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/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28" xfId="0" applyNumberFormat="1" applyFont="1" applyFill="1" applyBorder="1" applyAlignment="1">
      <alignment vertical="center" wrapText="1"/>
    </xf>
    <xf numFmtId="49" fontId="25" fillId="24" borderId="19" xfId="0" applyNumberFormat="1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right"/>
    </xf>
    <xf numFmtId="4" fontId="25" fillId="24" borderId="59" xfId="0" applyNumberFormat="1" applyFont="1" applyFill="1" applyBorder="1" applyAlignment="1">
      <alignment horizontal="right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 applyProtection="1">
      <alignment horizontal="left" vertical="center" wrapText="1"/>
    </xf>
    <xf numFmtId="49" fontId="24" fillId="24" borderId="29" xfId="0" applyNumberFormat="1" applyFont="1" applyFill="1" applyBorder="1" applyAlignment="1">
      <alignment horizontal="center" vertical="center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"/>
  <sheetViews>
    <sheetView showGridLines="0" view="pageBreakPreview" topLeftCell="A6" zoomScale="90" zoomScaleNormal="100" zoomScaleSheetLayoutView="90" workbookViewId="0">
      <selection activeCell="E13" sqref="E13"/>
    </sheetView>
  </sheetViews>
  <sheetFormatPr defaultRowHeight="20.25"/>
  <cols>
    <col min="1" max="1" width="49.5703125" style="18" customWidth="1"/>
    <col min="2" max="2" width="42.140625" style="18" customWidth="1"/>
    <col min="3" max="4" width="26.7109375" style="18" customWidth="1"/>
    <col min="5" max="124" width="9.140625" style="18"/>
    <col min="125" max="126" width="72.140625" style="18" hidden="1" customWidth="1"/>
    <col min="127" max="16384" width="9.140625" style="18"/>
  </cols>
  <sheetData>
    <row r="1" spans="1:126">
      <c r="D1" s="18" t="s">
        <v>68</v>
      </c>
    </row>
    <row r="2" spans="1:126" ht="72.75" customHeight="1">
      <c r="A2" s="110" t="s">
        <v>79</v>
      </c>
      <c r="B2" s="110"/>
      <c r="C2" s="110"/>
      <c r="D2" s="110"/>
    </row>
    <row r="3" spans="1:126">
      <c r="A3" s="111" t="s">
        <v>69</v>
      </c>
      <c r="B3" s="111"/>
      <c r="D3" s="112"/>
    </row>
    <row r="4" spans="1:126" ht="21" thickBot="1">
      <c r="A4" s="113" t="s">
        <v>6</v>
      </c>
      <c r="B4" s="113"/>
      <c r="C4" s="113"/>
      <c r="D4" s="114"/>
    </row>
    <row r="5" spans="1:126" ht="90" customHeight="1" thickBot="1">
      <c r="A5" s="19" t="s">
        <v>0</v>
      </c>
      <c r="B5" s="20" t="s">
        <v>7</v>
      </c>
      <c r="C5" s="21" t="s">
        <v>60</v>
      </c>
      <c r="D5" s="22" t="s">
        <v>36</v>
      </c>
    </row>
    <row r="6" spans="1:126" ht="21.75" customHeight="1" thickBot="1">
      <c r="A6" s="115">
        <v>1</v>
      </c>
      <c r="B6" s="24" t="s">
        <v>37</v>
      </c>
      <c r="C6" s="24" t="s">
        <v>11</v>
      </c>
      <c r="D6" s="26" t="s">
        <v>38</v>
      </c>
    </row>
    <row r="7" spans="1:126" ht="34.5" customHeight="1" thickBot="1">
      <c r="A7" s="116" t="s">
        <v>1</v>
      </c>
      <c r="B7" s="117" t="s">
        <v>4</v>
      </c>
      <c r="C7" s="118">
        <f>SUM(C8:C17)</f>
        <v>2570200</v>
      </c>
      <c r="D7" s="119">
        <f>SUM(D8:D17)</f>
        <v>3180895.86</v>
      </c>
    </row>
    <row r="8" spans="1:126" ht="52.5" customHeight="1">
      <c r="A8" s="50" t="s">
        <v>12</v>
      </c>
      <c r="B8" s="120" t="s">
        <v>13</v>
      </c>
      <c r="C8" s="74">
        <v>84000</v>
      </c>
      <c r="D8" s="75">
        <v>76256.47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</row>
    <row r="9" spans="1:126" ht="50.1" hidden="1" customHeight="1">
      <c r="A9" s="121" t="s">
        <v>14</v>
      </c>
      <c r="B9" s="122" t="s">
        <v>15</v>
      </c>
      <c r="C9" s="49"/>
      <c r="D9" s="7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</row>
    <row r="10" spans="1:126" ht="50.1" customHeight="1">
      <c r="A10" s="31" t="s">
        <v>16</v>
      </c>
      <c r="B10" s="32" t="s">
        <v>17</v>
      </c>
      <c r="C10" s="49">
        <v>100000</v>
      </c>
      <c r="D10" s="77">
        <v>22426.46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</row>
    <row r="11" spans="1:126" ht="50.1" customHeight="1">
      <c r="A11" s="31" t="s">
        <v>39</v>
      </c>
      <c r="B11" s="32" t="s">
        <v>17</v>
      </c>
      <c r="C11" s="49">
        <v>850000</v>
      </c>
      <c r="D11" s="77">
        <v>549319.99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</row>
    <row r="12" spans="1:126" ht="50.1" customHeight="1">
      <c r="A12" s="31" t="s">
        <v>18</v>
      </c>
      <c r="B12" s="32" t="s">
        <v>19</v>
      </c>
      <c r="C12" s="49">
        <v>3000</v>
      </c>
      <c r="D12" s="77">
        <v>800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</row>
    <row r="13" spans="1:126" ht="50.1" customHeight="1">
      <c r="A13" s="31" t="s">
        <v>20</v>
      </c>
      <c r="B13" s="32" t="s">
        <v>21</v>
      </c>
      <c r="C13" s="49"/>
      <c r="D13" s="77">
        <v>6000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</row>
    <row r="14" spans="1:126" ht="40.5">
      <c r="A14" s="121" t="s">
        <v>56</v>
      </c>
      <c r="B14" s="32" t="s">
        <v>57</v>
      </c>
      <c r="C14" s="49"/>
      <c r="D14" s="77">
        <v>7100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</row>
    <row r="15" spans="1:126" ht="60.75">
      <c r="A15" s="31" t="s">
        <v>22</v>
      </c>
      <c r="B15" s="32" t="s">
        <v>23</v>
      </c>
      <c r="C15" s="49"/>
      <c r="D15" s="7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</row>
    <row r="16" spans="1:126" ht="40.5">
      <c r="A16" s="31" t="s">
        <v>53</v>
      </c>
      <c r="B16" s="32" t="s">
        <v>52</v>
      </c>
      <c r="C16" s="49"/>
      <c r="D16" s="77">
        <v>206550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</row>
    <row r="17" spans="1:126" ht="128.25" customHeight="1" thickBot="1">
      <c r="A17" s="35" t="s">
        <v>24</v>
      </c>
      <c r="B17" s="36" t="s">
        <v>51</v>
      </c>
      <c r="C17" s="76">
        <v>1533200</v>
      </c>
      <c r="D17" s="57">
        <v>2312442.94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</row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25"/>
  <sheetViews>
    <sheetView showGridLines="0" view="pageBreakPreview" topLeftCell="A11" zoomScale="70" zoomScaleNormal="100" zoomScaleSheetLayoutView="70" workbookViewId="0">
      <selection activeCell="I14" sqref="I14"/>
    </sheetView>
  </sheetViews>
  <sheetFormatPr defaultRowHeight="20.25"/>
  <cols>
    <col min="1" max="1" width="68.85546875" style="46" customWidth="1"/>
    <col min="2" max="2" width="50.140625" style="46" customWidth="1"/>
    <col min="3" max="4" width="32" style="46" customWidth="1"/>
    <col min="5" max="7" width="9.140625" style="18"/>
    <col min="8" max="9" width="23.5703125" style="18" customWidth="1"/>
    <col min="10" max="16384" width="9.140625" style="18"/>
  </cols>
  <sheetData>
    <row r="1" spans="1:69" ht="41.25" customHeight="1" thickBot="1">
      <c r="A1" s="93" t="s">
        <v>5</v>
      </c>
      <c r="B1" s="93"/>
      <c r="C1" s="93"/>
      <c r="D1" s="93"/>
    </row>
    <row r="2" spans="1:69" ht="84" customHeight="1" thickBot="1">
      <c r="A2" s="19" t="s">
        <v>0</v>
      </c>
      <c r="B2" s="20" t="s">
        <v>7</v>
      </c>
      <c r="C2" s="21" t="s">
        <v>60</v>
      </c>
      <c r="D2" s="22" t="s">
        <v>36</v>
      </c>
    </row>
    <row r="3" spans="1:69" ht="27.75" customHeight="1" thickBot="1">
      <c r="A3" s="23">
        <v>1</v>
      </c>
      <c r="B3" s="24" t="s">
        <v>37</v>
      </c>
      <c r="C3" s="25" t="s">
        <v>11</v>
      </c>
      <c r="D3" s="26" t="s">
        <v>38</v>
      </c>
    </row>
    <row r="4" spans="1:69" ht="50.1" customHeight="1" thickBot="1">
      <c r="A4" s="27" t="s">
        <v>2</v>
      </c>
      <c r="B4" s="28" t="s">
        <v>4</v>
      </c>
      <c r="C4" s="29">
        <f>C5+C11+C13+C16+C19+C22</f>
        <v>4308461.53</v>
      </c>
      <c r="D4" s="29">
        <f>D5+D11+D13+D16+D19+D22</f>
        <v>2470731.0099999998</v>
      </c>
      <c r="H4" s="96"/>
      <c r="I4" s="96"/>
    </row>
    <row r="5" spans="1:69" ht="50.1" customHeight="1" thickBot="1">
      <c r="A5" s="97" t="s">
        <v>8</v>
      </c>
      <c r="B5" s="98" t="s">
        <v>9</v>
      </c>
      <c r="C5" s="80">
        <f>SUM(C6:C10)</f>
        <v>1740421.8699999999</v>
      </c>
      <c r="D5" s="81">
        <f>SUM(D6:D10)</f>
        <v>915207.67999999993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ht="112.5" customHeight="1">
      <c r="A6" s="50" t="s">
        <v>10</v>
      </c>
      <c r="B6" s="51" t="s">
        <v>25</v>
      </c>
      <c r="C6" s="99">
        <v>593338.80000000005</v>
      </c>
      <c r="D6" s="100">
        <v>438184.21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ht="112.5" customHeight="1">
      <c r="A7" s="31" t="s">
        <v>55</v>
      </c>
      <c r="B7" s="32" t="s">
        <v>54</v>
      </c>
      <c r="C7" s="33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69" ht="112.5" customHeight="1">
      <c r="A8" s="31" t="s">
        <v>26</v>
      </c>
      <c r="B8" s="32" t="s">
        <v>27</v>
      </c>
      <c r="C8" s="95">
        <v>618883.14</v>
      </c>
      <c r="D8" s="101">
        <v>286298.53999999998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69" ht="48" customHeight="1">
      <c r="A9" s="31" t="s">
        <v>49</v>
      </c>
      <c r="B9" s="32" t="s">
        <v>50</v>
      </c>
      <c r="C9" s="95">
        <v>11400</v>
      </c>
      <c r="D9" s="101">
        <v>11400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1:69" ht="42" customHeight="1" thickBot="1">
      <c r="A10" s="35" t="s">
        <v>28</v>
      </c>
      <c r="B10" s="36" t="s">
        <v>29</v>
      </c>
      <c r="C10" s="102">
        <v>516799.93</v>
      </c>
      <c r="D10" s="103">
        <v>179324.93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ht="52.5" customHeight="1" thickBot="1">
      <c r="A11" s="84" t="s">
        <v>30</v>
      </c>
      <c r="B11" s="85" t="s">
        <v>31</v>
      </c>
      <c r="C11" s="86">
        <f>SUM(C12)</f>
        <v>86500</v>
      </c>
      <c r="D11" s="87">
        <f>SUM(D12)</f>
        <v>50255.77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69" ht="41.25" customHeight="1" thickBot="1">
      <c r="A12" s="52" t="s">
        <v>32</v>
      </c>
      <c r="B12" s="53" t="s">
        <v>33</v>
      </c>
      <c r="C12" s="95">
        <v>86500</v>
      </c>
      <c r="D12" s="95">
        <v>50255.77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69" ht="74.25" customHeight="1" thickBot="1">
      <c r="A13" s="78" t="s">
        <v>74</v>
      </c>
      <c r="B13" s="79" t="s">
        <v>40</v>
      </c>
      <c r="C13" s="80">
        <f>SUM(C14:C15)</f>
        <v>85000</v>
      </c>
      <c r="D13" s="81">
        <f>SUM(D14:D15)</f>
        <v>85000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69" ht="74.25" customHeight="1">
      <c r="A14" s="73" t="s">
        <v>76</v>
      </c>
      <c r="B14" s="51" t="s">
        <v>75</v>
      </c>
      <c r="C14" s="95">
        <v>85000</v>
      </c>
      <c r="D14" s="95">
        <v>85000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69" ht="81" customHeight="1" thickBot="1">
      <c r="A15" s="54" t="s">
        <v>73</v>
      </c>
      <c r="B15" s="55" t="s">
        <v>72</v>
      </c>
      <c r="C15" s="56"/>
      <c r="D15" s="5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69" ht="60" customHeight="1" thickBot="1">
      <c r="A16" s="78" t="s">
        <v>45</v>
      </c>
      <c r="B16" s="79" t="s">
        <v>42</v>
      </c>
      <c r="C16" s="82">
        <f>SUM(C17:C18)</f>
        <v>1189643.21</v>
      </c>
      <c r="D16" s="83">
        <f>SUM(D17:D18)</f>
        <v>982385.14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69" ht="63" customHeight="1">
      <c r="A17" s="89" t="s">
        <v>46</v>
      </c>
      <c r="B17" s="51" t="s">
        <v>47</v>
      </c>
      <c r="C17" s="99">
        <v>1073334.3999999999</v>
      </c>
      <c r="D17" s="100">
        <v>908240.64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69" ht="63" customHeight="1" thickBot="1">
      <c r="A18" s="90" t="s">
        <v>48</v>
      </c>
      <c r="B18" s="36" t="s">
        <v>41</v>
      </c>
      <c r="C18" s="102">
        <v>116308.81</v>
      </c>
      <c r="D18" s="103">
        <v>74144.5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1:69" ht="42.75" customHeight="1" thickBot="1">
      <c r="A19" s="88" t="s">
        <v>70</v>
      </c>
      <c r="B19" s="85" t="s">
        <v>71</v>
      </c>
      <c r="C19" s="86">
        <f>SUM(C20:C21)</f>
        <v>1193496.45</v>
      </c>
      <c r="D19" s="87">
        <f>SUM(D20:D21)</f>
        <v>424482.42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1:69" ht="50.1" customHeight="1" thickBot="1">
      <c r="A20" s="104" t="s">
        <v>43</v>
      </c>
      <c r="B20" s="105" t="s">
        <v>44</v>
      </c>
      <c r="C20" s="106">
        <v>42400</v>
      </c>
      <c r="D20" s="106">
        <v>42400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1:69" ht="50.1" customHeight="1" thickBot="1">
      <c r="A21" s="91" t="s">
        <v>34</v>
      </c>
      <c r="B21" s="92" t="s">
        <v>35</v>
      </c>
      <c r="C21" s="99">
        <v>1151096.45</v>
      </c>
      <c r="D21" s="100">
        <v>382082.42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ht="42.75" customHeight="1" thickBot="1">
      <c r="A22" s="107" t="s">
        <v>77</v>
      </c>
      <c r="B22" s="98" t="s">
        <v>78</v>
      </c>
      <c r="C22" s="80">
        <f>SUM(C23:C24)</f>
        <v>13400</v>
      </c>
      <c r="D22" s="81">
        <f>SUM(D23:D24)</f>
        <v>13400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69" ht="50.1" customHeight="1" thickBot="1">
      <c r="A23" s="91" t="s">
        <v>77</v>
      </c>
      <c r="B23" s="92" t="s">
        <v>78</v>
      </c>
      <c r="C23" s="108">
        <v>13400</v>
      </c>
      <c r="D23" s="109">
        <v>13400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</row>
    <row r="24" spans="1:69" s="41" customFormat="1" ht="50.1" customHeight="1" thickBot="1">
      <c r="A24" s="37"/>
      <c r="B24" s="38"/>
      <c r="C24" s="39"/>
      <c r="D24" s="40"/>
    </row>
    <row r="25" spans="1:69" ht="50.1" customHeight="1" thickBot="1">
      <c r="A25" s="42" t="s">
        <v>3</v>
      </c>
      <c r="B25" s="43" t="s">
        <v>4</v>
      </c>
      <c r="C25" s="44"/>
      <c r="D25" s="45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80" zoomScaleNormal="100" zoomScaleSheetLayoutView="80" workbookViewId="0">
      <selection activeCell="B20" sqref="B20:B24"/>
    </sheetView>
  </sheetViews>
  <sheetFormatPr defaultRowHeight="15.75"/>
  <cols>
    <col min="1" max="1" width="46.5703125" style="16" customWidth="1"/>
    <col min="2" max="2" width="34.85546875" style="16" customWidth="1"/>
    <col min="3" max="4" width="23.85546875" style="16" customWidth="1"/>
    <col min="5" max="7" width="9.140625" style="2"/>
    <col min="8" max="8" width="17.5703125" style="2" customWidth="1"/>
    <col min="9" max="9" width="18.1406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4" t="s">
        <v>58</v>
      </c>
      <c r="B1" s="94"/>
      <c r="C1" s="94"/>
      <c r="D1" s="94"/>
    </row>
    <row r="2" spans="1:176" s="1" customFormat="1" ht="34.9" customHeight="1" thickBot="1">
      <c r="A2" s="3"/>
      <c r="B2" s="3"/>
      <c r="C2" s="3"/>
      <c r="D2" s="3"/>
    </row>
    <row r="3" spans="1:176" s="4" customFormat="1" ht="50.25" thickBot="1">
      <c r="A3" s="59" t="s">
        <v>0</v>
      </c>
      <c r="B3" s="60" t="s">
        <v>59</v>
      </c>
      <c r="C3" s="61" t="s">
        <v>60</v>
      </c>
      <c r="D3" s="62" t="s">
        <v>36</v>
      </c>
    </row>
    <row r="4" spans="1:176" s="4" customFormat="1" ht="24" customHeight="1" thickBot="1">
      <c r="A4" s="67">
        <v>1</v>
      </c>
      <c r="B4" s="68" t="s">
        <v>37</v>
      </c>
      <c r="C4" s="69" t="s">
        <v>11</v>
      </c>
      <c r="D4" s="70" t="s">
        <v>38</v>
      </c>
    </row>
    <row r="5" spans="1:176" s="6" customFormat="1" ht="48" customHeight="1">
      <c r="A5" s="63" t="s">
        <v>61</v>
      </c>
      <c r="B5" s="64" t="s">
        <v>62</v>
      </c>
      <c r="C5" s="65">
        <f>H5</f>
        <v>-1738261.5300000003</v>
      </c>
      <c r="D5" s="66">
        <f>I5</f>
        <v>710164.85000000009</v>
      </c>
      <c r="E5" s="5"/>
      <c r="F5" s="5"/>
      <c r="G5" s="5"/>
      <c r="H5" s="58">
        <f>Доходы!C7-Расходы!C4</f>
        <v>-1738261.5300000003</v>
      </c>
      <c r="I5" s="58">
        <f>Доходы!D7-Расходы!D4</f>
        <v>710164.85000000009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s="4" customFormat="1" ht="42" hidden="1" customHeight="1">
      <c r="A6" s="7" t="s">
        <v>63</v>
      </c>
      <c r="B6" s="8" t="s">
        <v>64</v>
      </c>
      <c r="C6" s="47">
        <v>0</v>
      </c>
      <c r="D6" s="48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</row>
    <row r="7" spans="1:176" s="4" customFormat="1" ht="51" customHeight="1">
      <c r="A7" s="7" t="s">
        <v>65</v>
      </c>
      <c r="B7" s="8" t="s">
        <v>66</v>
      </c>
      <c r="C7" s="71">
        <f>H5</f>
        <v>-1738261.5300000003</v>
      </c>
      <c r="D7" s="72">
        <f>I5</f>
        <v>710164.85000000009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</row>
    <row r="8" spans="1:176" s="4" customFormat="1" ht="54" customHeight="1" thickBot="1">
      <c r="A8" s="10" t="s">
        <v>67</v>
      </c>
      <c r="B8" s="11" t="s">
        <v>4</v>
      </c>
      <c r="C8" s="65">
        <f>H5</f>
        <v>-1738261.5300000003</v>
      </c>
      <c r="D8" s="66">
        <f>I5</f>
        <v>710164.85000000009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</row>
    <row r="9" spans="1:176" s="15" customFormat="1">
      <c r="A9" s="12"/>
      <c r="B9" s="13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</row>
    <row r="12" spans="1:176">
      <c r="C12" s="17"/>
      <c r="D12" s="17"/>
    </row>
  </sheetData>
  <mergeCells count="1">
    <mergeCell ref="A1:D1"/>
  </mergeCells>
  <printOptions horizontalCentered="1"/>
  <pageMargins left="0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Доходы</vt:lpstr>
      <vt:lpstr>Расходы</vt:lpstr>
      <vt:lpstr>Лист1</vt:lpstr>
      <vt:lpstr>Лист2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2018-05-07T12:54:28Z</cp:lastPrinted>
  <dcterms:created xsi:type="dcterms:W3CDTF">2005-02-01T12:32:18Z</dcterms:created>
  <dcterms:modified xsi:type="dcterms:W3CDTF">2019-11-18T14:00:46Z</dcterms:modified>
</cp:coreProperties>
</file>