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документы для сайта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Расходы!$A$1:$D$75</definedName>
  </definedNames>
  <calcPr calcId="162913"/>
</workbook>
</file>

<file path=xl/calcChain.xml><?xml version="1.0" encoding="utf-8"?>
<calcChain xmlns="http://schemas.openxmlformats.org/spreadsheetml/2006/main">
  <c r="D5" i="2" l="1"/>
  <c r="C5" i="2"/>
  <c r="C18" i="2"/>
  <c r="C15" i="2"/>
  <c r="D13" i="2"/>
  <c r="C13" i="2"/>
  <c r="C7" i="1"/>
  <c r="D7" i="1" l="1"/>
  <c r="D18" i="2"/>
  <c r="D15" i="2"/>
  <c r="D11" i="2" l="1"/>
  <c r="C11" i="2"/>
  <c r="C4" i="2" l="1"/>
  <c r="H5" i="3" s="1"/>
  <c r="D4" i="2"/>
  <c r="I5" i="3" s="1"/>
</calcChain>
</file>

<file path=xl/sharedStrings.xml><?xml version="1.0" encoding="utf-8"?>
<sst xmlns="http://schemas.openxmlformats.org/spreadsheetml/2006/main" count="95" uniqueCount="78">
  <si>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</si>
  <si>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</si>
  <si>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</si>
  <si>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</si>
  <si>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</si>
  <si>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</si>
  <si>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</si>
  <si>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</si>
  <si>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</si>
  <si>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</si>
  <si>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</si>
  <si>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</si>
  <si>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</si>
  <si>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</si>
  <si>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</si>
  <si>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</si>
  <si>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</si>
  <si>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</si>
  <si>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</si>
  <si>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</si>
  <si>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</si>
  <si>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</si>
  <si>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</si>
  <si>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</si>
  <si>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</si>
  <si>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</si>
  <si>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</si>
  <si>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</si>
  <si>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</si>
  <si>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</si>
  <si>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</si>
  <si>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</si>
  <si>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</si>
  <si>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</si>
  <si>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</si>
  <si>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</si>
  <si>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</si>
  <si>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</si>
  <si>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</si>
  <si>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</si>
  <si>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 xml:space="preserve">НАЛОГИ НА  ДОХОДЫ С ФИЗИЧИСКИХ ЛИЦ </t>
  </si>
  <si>
    <t>000 102 00000 00 0000 000</t>
  </si>
  <si>
    <t>000 0300 0000000 000 000</t>
  </si>
  <si>
    <t>000 0412 0000000 000 000</t>
  </si>
  <si>
    <t>000 0400 0000000 000 000</t>
  </si>
  <si>
    <t>Коммунальное хозяйство</t>
  </si>
  <si>
    <t>000 0502 0000000 000 000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</si>
  <si>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</si>
  <si>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</si>
  <si>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</si>
  <si>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</si>
  <si>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Обеспечение проведения выборов и референдумов</t>
  </si>
  <si>
    <t>000 0107 0000000 000 000</t>
  </si>
  <si>
    <t>000 200 00000 00 0000 000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</si>
  <si>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</si>
  <si>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</si>
  <si>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</si>
  <si>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</si>
  <si>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</si>
  <si>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</si>
  <si>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</si>
  <si>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</si>
  <si>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</si>
  <si>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</si>
  <si>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</si>
  <si>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</si>
  <si>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</si>
  <si>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</si>
  <si>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</si>
  <si>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</si>
  <si>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</si>
  <si>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</si>
  <si>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ЖИЛИЩНО-КОММУНАЛЬНОЕ ХОЗЯЙСТВО</t>
  </si>
  <si>
    <t>000 0500 0000000 000 000</t>
  </si>
  <si>
    <t>000 0314 0000000 000 000</t>
  </si>
  <si>
    <t>Другие вопросы в области национальной безопасности и правоохранительной деятельности</t>
  </si>
  <si>
    <t xml:space="preserve">НАЦИОНАЛЬНАЯ БЕЗОПАСНОСТЬ И ПРАВООХРАНИТЕЛЬНАЯ ДЕЯТЕЛЬНОСТЬ </t>
  </si>
  <si>
    <t>Отчет об исполнении бюджета МКУ Исполнительный комитет  Костенеевского сельского поселения Елабужского муниципального района Республики Татарстан            за 3 кв.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</si>
</sst>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22" fillId="24" borderId="2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34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17" xfId="0" applyNumberFormat="1" applyFont="1" applyBorder="1" applyAlignment="1">
      <alignment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4" fillId="0" borderId="19" xfId="0" applyNumberFormat="1" applyFont="1" applyBorder="1" applyAlignment="1">
      <alignment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24" borderId="0" xfId="0" applyNumberFormat="1" applyFont="1" applyFill="1"/>
    <xf numFmtId="49" fontId="22" fillId="24" borderId="0" xfId="0" applyNumberFormat="1" applyFont="1" applyFill="1" applyAlignment="1">
      <alignment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49" fontId="22" fillId="0" borderId="46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/>
    <xf numFmtId="4" fontId="22" fillId="24" borderId="12" xfId="0" applyNumberFormat="1" applyFont="1" applyFill="1" applyBorder="1" applyAlignment="1">
      <alignment horizontal="right" wrapText="1" shrinkToFit="1"/>
    </xf>
    <xf numFmtId="4" fontId="22" fillId="24" borderId="14" xfId="0" applyNumberFormat="1" applyFont="1" applyFill="1" applyBorder="1" applyAlignment="1">
      <alignment horizontal="right" wrapText="1" shrinkToFit="1"/>
    </xf>
    <xf numFmtId="49" fontId="22" fillId="24" borderId="47" xfId="0" applyNumberFormat="1" applyFont="1" applyFill="1" applyBorder="1" applyAlignment="1" applyProtection="1">
      <alignment horizontal="left" vertical="center" wrapText="1"/>
    </xf>
    <xf numFmtId="4" fontId="22" fillId="0" borderId="37" xfId="0" applyNumberFormat="1" applyFont="1" applyBorder="1" applyAlignment="1" applyProtection="1">
      <alignment horizontal="right" vertical="center" wrapText="1"/>
    </xf>
    <xf numFmtId="0" fontId="22" fillId="24" borderId="47" xfId="0" applyNumberFormat="1" applyFont="1" applyFill="1" applyBorder="1" applyAlignment="1">
      <alignment horizontal="left" vertical="center" wrapText="1" shrinkToFit="1"/>
    </xf>
    <xf numFmtId="4" fontId="22" fillId="0" borderId="31" xfId="0" applyNumberFormat="1" applyFont="1" applyBorder="1" applyAlignment="1" applyProtection="1">
      <alignment horizontal="right" vertical="center" wrapText="1"/>
    </xf>
    <xf numFmtId="0" fontId="22" fillId="24" borderId="49" xfId="0" applyNumberFormat="1" applyFont="1" applyFill="1" applyBorder="1" applyAlignment="1">
      <alignment horizontal="left" vertical="center" wrapText="1" shrinkToFit="1"/>
    </xf>
    <xf numFmtId="4" fontId="25" fillId="0" borderId="36" xfId="0" applyNumberFormat="1" applyFont="1" applyBorder="1" applyAlignment="1" applyProtection="1">
      <alignment horizontal="right"/>
    </xf>
    <xf numFmtId="49" fontId="26" fillId="24" borderId="0" xfId="0" applyNumberFormat="1" applyFont="1" applyFill="1"/>
    <xf numFmtId="49" fontId="26" fillId="0" borderId="46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24" borderId="33" xfId="0" applyNumberFormat="1" applyFont="1" applyFill="1" applyBorder="1" applyAlignment="1">
      <alignment horizontal="center" vertical="center"/>
    </xf>
    <xf numFmtId="49" fontId="26" fillId="24" borderId="22" xfId="0" applyNumberFormat="1" applyFont="1" applyFill="1" applyBorder="1" applyAlignment="1">
      <alignment horizontal="center" vertical="center"/>
    </xf>
    <xf numFmtId="49" fontId="26" fillId="24" borderId="28" xfId="0" applyNumberFormat="1" applyFont="1" applyFill="1" applyBorder="1" applyAlignment="1">
      <alignment horizontal="center" vertical="center"/>
    </xf>
    <xf numFmtId="49" fontId="26" fillId="24" borderId="29" xfId="0" applyNumberFormat="1" applyFont="1" applyFill="1" applyBorder="1" applyAlignment="1">
      <alignment horizontal="center" vertical="center"/>
    </xf>
    <xf numFmtId="49" fontId="27" fillId="24" borderId="46" xfId="0" applyNumberFormat="1" applyFont="1" applyFill="1" applyBorder="1" applyAlignment="1">
      <alignment horizontal="left" vertical="center"/>
    </xf>
    <xf numFmtId="49" fontId="27" fillId="24" borderId="13" xfId="0" applyNumberFormat="1" applyFont="1" applyFill="1" applyBorder="1" applyAlignment="1">
      <alignment horizontal="center" vertical="center"/>
    </xf>
    <xf numFmtId="4" fontId="27" fillId="24" borderId="13" xfId="0" applyNumberFormat="1" applyFont="1" applyFill="1" applyBorder="1" applyAlignment="1">
      <alignment horizontal="right"/>
    </xf>
    <xf numFmtId="49" fontId="27" fillId="24" borderId="0" xfId="0" applyNumberFormat="1" applyFont="1" applyFill="1"/>
    <xf numFmtId="0" fontId="27" fillId="24" borderId="46" xfId="0" applyNumberFormat="1" applyFont="1" applyFill="1" applyBorder="1" applyAlignment="1">
      <alignment horizontal="left" vertical="center" wrapText="1" shrinkToFit="1"/>
    </xf>
    <xf numFmtId="49" fontId="27" fillId="24" borderId="18" xfId="0" applyNumberFormat="1" applyFont="1" applyFill="1" applyBorder="1" applyAlignment="1">
      <alignment vertical="center" wrapText="1" shrinkToFit="1"/>
    </xf>
    <xf numFmtId="4" fontId="27" fillId="24" borderId="18" xfId="0" applyNumberFormat="1" applyFont="1" applyFill="1" applyBorder="1" applyAlignment="1">
      <alignment horizontal="right" wrapText="1" shrinkToFit="1"/>
    </xf>
    <xf numFmtId="4" fontId="27" fillId="24" borderId="30" xfId="0" applyNumberFormat="1" applyFont="1" applyFill="1" applyBorder="1" applyAlignment="1">
      <alignment horizontal="right" wrapText="1" shrinkToFit="1"/>
    </xf>
    <xf numFmtId="49" fontId="27" fillId="24" borderId="0" xfId="0" applyNumberFormat="1" applyFont="1" applyFill="1" applyAlignment="1">
      <alignment wrapText="1" shrinkToFit="1"/>
    </xf>
    <xf numFmtId="0" fontId="26" fillId="24" borderId="53" xfId="0" applyNumberFormat="1" applyFont="1" applyFill="1" applyBorder="1" applyAlignment="1">
      <alignment horizontal="left" vertical="center" wrapText="1" shrinkToFit="1"/>
    </xf>
    <xf numFmtId="49" fontId="26" fillId="24" borderId="23" xfId="0" applyNumberFormat="1" applyFont="1" applyFill="1" applyBorder="1" applyAlignment="1">
      <alignment horizontal="center" vertical="center" wrapText="1" shrinkToFit="1"/>
    </xf>
    <xf numFmtId="49" fontId="26" fillId="24" borderId="0" xfId="0" applyNumberFormat="1" applyFont="1" applyFill="1" applyAlignment="1">
      <alignment wrapText="1" shrinkToFit="1"/>
    </xf>
    <xf numFmtId="0" fontId="26" fillId="24" borderId="47" xfId="0" applyNumberFormat="1" applyFont="1" applyFill="1" applyBorder="1" applyAlignment="1">
      <alignment horizontal="left" vertical="center" wrapText="1" shrinkToFit="1"/>
    </xf>
    <xf numFmtId="49" fontId="26" fillId="24" borderId="12" xfId="0" applyNumberFormat="1" applyFont="1" applyFill="1" applyBorder="1" applyAlignment="1">
      <alignment horizontal="center" vertical="center" wrapText="1" shrinkToFit="1"/>
    </xf>
    <xf numFmtId="4" fontId="26" fillId="0" borderId="37" xfId="0" applyNumberFormat="1" applyFont="1" applyBorder="1" applyAlignment="1" applyProtection="1">
      <alignment horizontal="right" wrapText="1"/>
    </xf>
    <xf numFmtId="4" fontId="26" fillId="0" borderId="31" xfId="0" applyNumberFormat="1" applyFont="1" applyBorder="1" applyAlignment="1" applyProtection="1">
      <alignment horizontal="right" wrapText="1"/>
    </xf>
    <xf numFmtId="0" fontId="26" fillId="24" borderId="55" xfId="0" applyNumberFormat="1" applyFont="1" applyFill="1" applyBorder="1" applyAlignment="1">
      <alignment horizontal="left" vertical="center" wrapText="1" shrinkToFit="1"/>
    </xf>
    <xf numFmtId="49" fontId="26" fillId="24" borderId="32" xfId="0" applyNumberFormat="1" applyFont="1" applyFill="1" applyBorder="1" applyAlignment="1">
      <alignment horizontal="center" vertical="center" wrapText="1" shrinkToFit="1"/>
    </xf>
    <xf numFmtId="49" fontId="27" fillId="24" borderId="18" xfId="0" applyNumberFormat="1" applyFont="1" applyFill="1" applyBorder="1" applyAlignment="1">
      <alignment horizontal="center" vertical="center" wrapText="1" shrinkToFit="1"/>
    </xf>
    <xf numFmtId="49" fontId="26" fillId="24" borderId="53" xfId="0" applyNumberFormat="1" applyFont="1" applyFill="1" applyBorder="1" applyAlignment="1">
      <alignment horizontal="left" vertical="center" wrapText="1"/>
    </xf>
    <xf numFmtId="49" fontId="26" fillId="24" borderId="55" xfId="0" applyNumberFormat="1" applyFont="1" applyFill="1" applyBorder="1" applyAlignment="1">
      <alignment horizontal="left" vertical="center" wrapText="1"/>
    </xf>
    <xf numFmtId="0" fontId="26" fillId="24" borderId="49" xfId="0" applyNumberFormat="1" applyFont="1" applyFill="1" applyBorder="1" applyAlignment="1">
      <alignment horizontal="left" vertical="center" wrapText="1" shrinkToFit="1"/>
    </xf>
    <xf numFmtId="49" fontId="26" fillId="24" borderId="20" xfId="0" applyNumberFormat="1" applyFont="1" applyFill="1" applyBorder="1" applyAlignment="1">
      <alignment horizontal="center" vertical="center" wrapText="1" shrinkToFit="1"/>
    </xf>
    <xf numFmtId="49" fontId="26" fillId="24" borderId="50" xfId="0" applyNumberFormat="1" applyFont="1" applyFill="1" applyBorder="1" applyAlignment="1">
      <alignment vertical="center" wrapText="1"/>
    </xf>
    <xf numFmtId="49" fontId="26" fillId="24" borderId="51" xfId="0" applyNumberFormat="1" applyFont="1" applyFill="1" applyBorder="1" applyAlignment="1">
      <alignment horizontal="center" vertical="center"/>
    </xf>
    <xf numFmtId="4" fontId="26" fillId="24" borderId="51" xfId="0" applyNumberFormat="1" applyFont="1" applyFill="1" applyBorder="1" applyAlignment="1">
      <alignment horizontal="right"/>
    </xf>
    <xf numFmtId="4" fontId="26" fillId="24" borderId="52" xfId="0" applyNumberFormat="1" applyFont="1" applyFill="1" applyBorder="1" applyAlignment="1">
      <alignment horizontal="right"/>
    </xf>
    <xf numFmtId="49" fontId="26" fillId="24" borderId="0" xfId="0" applyNumberFormat="1" applyFont="1" applyFill="1" applyBorder="1" applyAlignment="1">
      <alignment vertical="center"/>
    </xf>
    <xf numFmtId="49" fontId="26" fillId="24" borderId="24" xfId="0" applyNumberFormat="1" applyFont="1" applyFill="1" applyBorder="1" applyAlignment="1">
      <alignment vertical="center" wrapText="1"/>
    </xf>
    <xf numFmtId="49" fontId="26" fillId="24" borderId="25" xfId="0" applyNumberFormat="1" applyFont="1" applyFill="1" applyBorder="1" applyAlignment="1">
      <alignment horizontal="center" vertical="center"/>
    </xf>
    <xf numFmtId="4" fontId="26" fillId="24" borderId="26" xfId="0" applyNumberFormat="1" applyFont="1" applyFill="1" applyBorder="1" applyAlignment="1">
      <alignment horizontal="right"/>
    </xf>
    <xf numFmtId="4" fontId="26" fillId="24" borderId="27" xfId="0" applyNumberFormat="1" applyFont="1" applyFill="1" applyBorder="1" applyAlignment="1">
      <alignment horizontal="right"/>
    </xf>
    <xf numFmtId="49" fontId="26" fillId="24" borderId="0" xfId="0" applyNumberFormat="1" applyFont="1" applyFill="1" applyAlignment="1">
      <alignment vertical="center"/>
    </xf>
    <xf numFmtId="4" fontId="24" fillId="0" borderId="44" xfId="0" applyNumberFormat="1" applyFont="1" applyFill="1" applyBorder="1" applyAlignment="1">
      <alignment horizontal="right" vertical="center" wrapText="1"/>
    </xf>
    <xf numFmtId="4" fontId="24" fillId="0" borderId="31" xfId="0" applyNumberFormat="1" applyFont="1" applyFill="1" applyBorder="1" applyAlignment="1">
      <alignment horizontal="right" vertical="center" wrapText="1"/>
    </xf>
    <xf numFmtId="4" fontId="23" fillId="0" borderId="44" xfId="0" applyNumberFormat="1" applyFont="1" applyFill="1" applyBorder="1" applyAlignment="1">
      <alignment horizontal="right" vertical="center" wrapText="1"/>
    </xf>
    <xf numFmtId="4" fontId="23" fillId="0" borderId="31" xfId="0" applyNumberFormat="1" applyFont="1" applyFill="1" applyBorder="1" applyAlignment="1">
      <alignment horizontal="right" vertical="center" wrapText="1"/>
    </xf>
    <xf numFmtId="4" fontId="26" fillId="0" borderId="37" xfId="0" applyNumberFormat="1" applyFont="1" applyBorder="1" applyAlignment="1" applyProtection="1">
      <alignment horizontal="right" vertical="center" wrapText="1"/>
    </xf>
    <xf numFmtId="0" fontId="26" fillId="24" borderId="48" xfId="0" applyNumberFormat="1" applyFont="1" applyFill="1" applyBorder="1" applyAlignment="1">
      <alignment horizontal="left" vertical="center" wrapText="1" shrinkToFit="1"/>
    </xf>
    <xf numFmtId="49" fontId="26" fillId="24" borderId="57" xfId="0" applyNumberFormat="1" applyFont="1" applyFill="1" applyBorder="1" applyAlignment="1">
      <alignment horizontal="center" vertical="center" wrapText="1" shrinkToFit="1"/>
    </xf>
    <xf numFmtId="49" fontId="22" fillId="24" borderId="21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/>
    </xf>
    <xf numFmtId="49" fontId="22" fillId="24" borderId="29" xfId="0" applyNumberFormat="1" applyFont="1" applyFill="1" applyBorder="1" applyAlignment="1">
      <alignment horizontal="center" vertical="center"/>
    </xf>
    <xf numFmtId="0" fontId="22" fillId="24" borderId="53" xfId="0" applyNumberFormat="1" applyFont="1" applyFill="1" applyBorder="1" applyAlignment="1">
      <alignment horizontal="left" vertical="center" wrapText="1" shrinkToFit="1"/>
    </xf>
    <xf numFmtId="49" fontId="22" fillId="24" borderId="38" xfId="0" applyNumberFormat="1" applyFont="1" applyFill="1" applyBorder="1" applyAlignment="1">
      <alignment horizontal="center" vertical="center" wrapText="1" shrinkToFit="1"/>
    </xf>
    <xf numFmtId="4" fontId="22" fillId="0" borderId="38" xfId="0" applyNumberFormat="1" applyFont="1" applyBorder="1" applyAlignment="1" applyProtection="1">
      <alignment horizontal="right" vertical="center" wrapText="1"/>
    </xf>
    <xf numFmtId="4" fontId="22" fillId="0" borderId="54" xfId="0" applyNumberFormat="1" applyFont="1" applyBorder="1" applyAlignment="1" applyProtection="1">
      <alignment horizontal="right" vertical="center" wrapText="1"/>
    </xf>
    <xf numFmtId="49" fontId="21" fillId="24" borderId="46" xfId="0" applyNumberFormat="1" applyFont="1" applyFill="1" applyBorder="1" applyAlignment="1">
      <alignment vertical="center" wrapText="1"/>
    </xf>
    <xf numFmtId="49" fontId="21" fillId="24" borderId="13" xfId="0" applyNumberFormat="1" applyFont="1" applyFill="1" applyBorder="1" applyAlignment="1">
      <alignment horizontal="center" vertical="center"/>
    </xf>
    <xf numFmtId="4" fontId="21" fillId="24" borderId="13" xfId="0" applyNumberFormat="1" applyFont="1" applyFill="1" applyBorder="1" applyAlignment="1">
      <alignment horizontal="right"/>
    </xf>
    <xf numFmtId="4" fontId="21" fillId="24" borderId="15" xfId="0" applyNumberFormat="1" applyFont="1" applyFill="1" applyBorder="1" applyAlignment="1">
      <alignment horizontal="right"/>
    </xf>
    <xf numFmtId="4" fontId="26" fillId="0" borderId="56" xfId="0" applyNumberFormat="1" applyFont="1" applyBorder="1" applyAlignment="1" applyProtection="1">
      <alignment horizontal="right" vertical="center" wrapText="1"/>
    </xf>
    <xf numFmtId="0" fontId="27" fillId="0" borderId="46" xfId="0" applyNumberFormat="1" applyFont="1" applyBorder="1" applyAlignment="1">
      <alignment vertical="center" wrapText="1"/>
    </xf>
    <xf numFmtId="49" fontId="22" fillId="24" borderId="17" xfId="0" applyNumberFormat="1" applyFont="1" applyFill="1" applyBorder="1" applyAlignment="1" applyProtection="1">
      <alignment horizontal="left" vertical="center" wrapText="1"/>
    </xf>
    <xf numFmtId="4" fontId="22" fillId="0" borderId="44" xfId="0" applyNumberFormat="1" applyFont="1" applyBorder="1" applyAlignment="1" applyProtection="1">
      <alignment horizontal="right" vertical="center" wrapText="1"/>
    </xf>
    <xf numFmtId="49" fontId="22" fillId="24" borderId="32" xfId="0" applyNumberFormat="1" applyFont="1" applyFill="1" applyBorder="1" applyAlignment="1">
      <alignment horizontal="center" vertical="center" wrapText="1" shrinkToFit="1"/>
    </xf>
    <xf numFmtId="49" fontId="22" fillId="24" borderId="23" xfId="0" applyNumberFormat="1" applyFont="1" applyFill="1" applyBorder="1" applyAlignment="1">
      <alignment horizontal="center" vertical="center" wrapText="1" shrinkToFit="1"/>
    </xf>
    <xf numFmtId="0" fontId="26" fillId="24" borderId="58" xfId="0" applyNumberFormat="1" applyFont="1" applyFill="1" applyBorder="1" applyAlignment="1">
      <alignment horizontal="left" vertical="center" wrapText="1" shrinkToFit="1"/>
    </xf>
    <xf numFmtId="49" fontId="26" fillId="24" borderId="59" xfId="0" applyNumberFormat="1" applyFont="1" applyFill="1" applyBorder="1" applyAlignment="1">
      <alignment horizontal="center" vertical="center" wrapText="1" shrinkToFit="1"/>
    </xf>
    <xf numFmtId="0" fontId="26" fillId="24" borderId="46" xfId="0" applyNumberFormat="1" applyFont="1" applyFill="1" applyBorder="1" applyAlignment="1">
      <alignment horizontal="left" vertical="center" wrapText="1" shrinkToFit="1"/>
    </xf>
    <xf numFmtId="49" fontId="26" fillId="24" borderId="18" xfId="0" applyNumberFormat="1" applyFont="1" applyFill="1" applyBorder="1" applyAlignment="1">
      <alignment horizontal="center" vertical="center" wrapText="1" shrinkToFit="1"/>
    </xf>
    <xf numFmtId="4" fontId="27" fillId="0" borderId="37" xfId="0" applyNumberFormat="1" applyFont="1" applyBorder="1" applyAlignment="1" applyProtection="1">
      <alignment horizontal="right" vertical="center" wrapText="1"/>
    </xf>
    <xf numFmtId="4" fontId="26" fillId="0" borderId="13" xfId="0" applyNumberFormat="1" applyFont="1" applyBorder="1" applyAlignment="1" applyProtection="1">
      <alignment horizontal="right" vertical="center" wrapText="1"/>
    </xf>
    <xf numFmtId="4" fontId="26" fillId="0" borderId="15" xfId="0" applyNumberFormat="1" applyFont="1" applyBorder="1" applyAlignment="1" applyProtection="1">
      <alignment horizontal="right" vertical="center" wrapText="1"/>
    </xf>
    <xf numFmtId="49" fontId="22" fillId="24" borderId="37" xfId="0" applyNumberFormat="1" applyFont="1" applyFill="1" applyBorder="1" applyAlignment="1">
      <alignment horizontal="center" vertical="center" wrapText="1" shrinkToFit="1"/>
    </xf>
    <xf numFmtId="4" fontId="22" fillId="0" borderId="60" xfId="0" applyNumberFormat="1" applyFont="1" applyBorder="1" applyAlignment="1" applyProtection="1">
      <alignment horizontal="right" vertical="center" wrapText="1"/>
    </xf>
    <xf numFmtId="4" fontId="22" fillId="0" borderId="61" xfId="0" applyNumberFormat="1" applyFont="1" applyBorder="1" applyAlignment="1" applyProtection="1">
      <alignment horizontal="right" vertical="center" wrapText="1"/>
    </xf>
    <xf numFmtId="0" fontId="21" fillId="24" borderId="0" xfId="0" applyFont="1" applyFill="1" applyAlignment="1">
      <alignment horizontal="center" vertical="center" wrapText="1"/>
    </xf>
    <xf numFmtId="49" fontId="22" fillId="24" borderId="0" xfId="0" applyNumberFormat="1" applyFont="1" applyFill="1" applyAlignment="1">
      <alignment horizontal="left"/>
    </xf>
    <xf numFmtId="49" fontId="21" fillId="24" borderId="10" xfId="0" applyNumberFormat="1" applyFont="1" applyFill="1" applyBorder="1" applyAlignment="1">
      <alignment horizontal="center"/>
    </xf>
    <xf numFmtId="49" fontId="27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8"/>
  <sheetViews>
    <sheetView showGridLines="0" tabSelected="1" view="pageBreakPreview" zoomScale="110" zoomScaleNormal="100" zoomScaleSheetLayoutView="110" workbookViewId="0">
      <selection activeCell="H1" sqref="H1:I1048576"/>
    </sheetView>
  </sheetViews>
  <sheetFormatPr defaultRowHeight="18.75" x14ac:dyDescent="0.3"/>
  <cols>
    <col min="1" max="1" width="38.140625" style="29" customWidth="1"/>
    <col min="2" max="2" width="36.7109375" style="29" customWidth="1"/>
    <col min="3" max="3" width="17.7109375" style="29" customWidth="1"/>
    <col min="4" max="4" width="19.85546875" style="29" customWidth="1"/>
    <col min="5" max="7" width="9.140625" style="29"/>
    <col min="8" max="8" width="9.140625" style="29" customWidth="1"/>
    <col min="9" max="144" width="9.140625" style="29"/>
    <col min="145" max="146" width="72.140625" style="29" hidden="1" customWidth="1"/>
    <col min="147" max="16384" width="9.140625" style="29"/>
  </cols>
  <sheetData>
    <row r="1" spans="1:146" x14ac:dyDescent="0.3">
      <c r="D1" s="29" t="s">
        <v>70</v>
      </c>
    </row>
    <row r="2" spans="1:146" ht="72.75" customHeight="1" x14ac:dyDescent="0.3">
      <c r="A2" s="122" t="s">
        <v>77</v>
      </c>
      <c r="B2" s="122"/>
      <c r="C2" s="122"/>
      <c r="D2" s="122"/>
    </row>
    <row r="3" spans="1:146" x14ac:dyDescent="0.3">
      <c r="A3" s="123" t="s">
        <v>71</v>
      </c>
      <c r="B3" s="123"/>
      <c r="D3" s="36"/>
    </row>
    <row r="4" spans="1:146" ht="19.5" thickBot="1" x14ac:dyDescent="0.35">
      <c r="A4" s="124" t="s">
        <v>6</v>
      </c>
      <c r="B4" s="124"/>
      <c r="C4" s="124"/>
      <c r="D4" s="37"/>
    </row>
    <row r="5" spans="1:146" ht="90" customHeight="1" thickBot="1" x14ac:dyDescent="0.35">
      <c r="A5" s="32" t="s">
        <v>0</v>
      </c>
      <c r="B5" s="33" t="s">
        <v>7</v>
      </c>
      <c r="C5" s="34" t="s">
        <v>62</v>
      </c>
      <c r="D5" s="35" t="s">
        <v>36</v>
      </c>
    </row>
    <row r="6" spans="1:146" ht="21.75" customHeight="1" thickBot="1" x14ac:dyDescent="0.35">
      <c r="A6" s="95">
        <v>1</v>
      </c>
      <c r="B6" s="96" t="s">
        <v>37</v>
      </c>
      <c r="C6" s="96" t="s">
        <v>11</v>
      </c>
      <c r="D6" s="97" t="s">
        <v>38</v>
      </c>
    </row>
    <row r="7" spans="1:146" ht="34.5" customHeight="1" thickBot="1" x14ac:dyDescent="0.35">
      <c r="A7" s="102" t="s">
        <v>1</v>
      </c>
      <c r="B7" s="103" t="s">
        <v>4</v>
      </c>
      <c r="C7" s="104">
        <f>SUM(C8:C18)</f>
        <v>2949037.59</v>
      </c>
      <c r="D7" s="105">
        <f>SUM(D8:D18)</f>
        <v>1923907.64</v>
      </c>
    </row>
    <row r="8" spans="1:146" ht="50.1" customHeight="1" x14ac:dyDescent="0.3">
      <c r="A8" s="98" t="s">
        <v>12</v>
      </c>
      <c r="B8" s="99" t="s">
        <v>13</v>
      </c>
      <c r="C8" s="100">
        <v>75000</v>
      </c>
      <c r="D8" s="101">
        <v>68668.95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</row>
    <row r="9" spans="1:146" ht="50.1" customHeight="1" x14ac:dyDescent="0.3">
      <c r="A9" s="42" t="s">
        <v>40</v>
      </c>
      <c r="B9" s="110" t="s">
        <v>41</v>
      </c>
      <c r="C9" s="38">
        <v>0</v>
      </c>
      <c r="D9" s="39">
        <v>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</row>
    <row r="10" spans="1:146" ht="50.1" customHeight="1" x14ac:dyDescent="0.3">
      <c r="A10" s="108" t="s">
        <v>14</v>
      </c>
      <c r="B10" s="119" t="s">
        <v>15</v>
      </c>
      <c r="C10" s="109"/>
      <c r="D10" s="4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</row>
    <row r="11" spans="1:146" ht="50.1" customHeight="1" x14ac:dyDescent="0.3">
      <c r="A11" s="42" t="s">
        <v>16</v>
      </c>
      <c r="B11" s="111" t="s">
        <v>17</v>
      </c>
      <c r="C11" s="41">
        <v>65000</v>
      </c>
      <c r="D11" s="43">
        <v>18220.099999999999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</row>
    <row r="12" spans="1:146" ht="50.1" customHeight="1" x14ac:dyDescent="0.3">
      <c r="A12" s="42" t="s">
        <v>39</v>
      </c>
      <c r="B12" s="31" t="s">
        <v>17</v>
      </c>
      <c r="C12" s="41">
        <v>703000</v>
      </c>
      <c r="D12" s="43">
        <v>503364.85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</row>
    <row r="13" spans="1:146" ht="50.1" customHeight="1" x14ac:dyDescent="0.3">
      <c r="A13" s="42" t="s">
        <v>18</v>
      </c>
      <c r="B13" s="31" t="s">
        <v>19</v>
      </c>
      <c r="C13" s="41">
        <v>4000</v>
      </c>
      <c r="D13" s="43">
        <v>3060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</row>
    <row r="14" spans="1:146" ht="50.1" hidden="1" customHeight="1" x14ac:dyDescent="0.3">
      <c r="A14" s="42" t="s">
        <v>20</v>
      </c>
      <c r="B14" s="31" t="s">
        <v>21</v>
      </c>
      <c r="C14" s="41"/>
      <c r="D14" s="4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</row>
    <row r="15" spans="1:146" ht="37.5" hidden="1" x14ac:dyDescent="0.3">
      <c r="A15" s="40" t="s">
        <v>58</v>
      </c>
      <c r="B15" s="31" t="s">
        <v>59</v>
      </c>
      <c r="C15" s="41"/>
      <c r="D15" s="4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ht="75" hidden="1" x14ac:dyDescent="0.3">
      <c r="A16" s="42" t="s">
        <v>22</v>
      </c>
      <c r="B16" s="31" t="s">
        <v>23</v>
      </c>
      <c r="C16" s="41"/>
      <c r="D16" s="4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</row>
    <row r="17" spans="1:146" ht="37.5" x14ac:dyDescent="0.3">
      <c r="A17" s="42" t="s">
        <v>55</v>
      </c>
      <c r="B17" s="31" t="s">
        <v>54</v>
      </c>
      <c r="C17" s="41">
        <v>111150</v>
      </c>
      <c r="D17" s="43">
        <v>111150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</row>
    <row r="18" spans="1:146" ht="128.25" customHeight="1" thickBot="1" x14ac:dyDescent="0.35">
      <c r="A18" s="44" t="s">
        <v>24</v>
      </c>
      <c r="B18" s="3" t="s">
        <v>53</v>
      </c>
      <c r="C18" s="120">
        <v>1990887.59</v>
      </c>
      <c r="D18" s="121">
        <v>1219443.74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</row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9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2"/>
  <sheetViews>
    <sheetView showGridLines="0" view="pageBreakPreview" zoomScale="80" zoomScaleNormal="100" zoomScaleSheetLayoutView="80" workbookViewId="0">
      <selection activeCell="A6" sqref="A6"/>
    </sheetView>
  </sheetViews>
  <sheetFormatPr defaultRowHeight="20.25" x14ac:dyDescent="0.3"/>
  <cols>
    <col min="1" max="1" width="60.42578125" style="87" customWidth="1"/>
    <col min="2" max="2" width="39.42578125" style="87" customWidth="1"/>
    <col min="3" max="4" width="28.5703125" style="87" customWidth="1"/>
    <col min="5" max="16384" width="9.140625" style="46"/>
  </cols>
  <sheetData>
    <row r="1" spans="1:129" ht="41.25" customHeight="1" thickBot="1" x14ac:dyDescent="0.35">
      <c r="A1" s="125" t="s">
        <v>5</v>
      </c>
      <c r="B1" s="125"/>
      <c r="C1" s="125"/>
      <c r="D1" s="125"/>
    </row>
    <row r="2" spans="1:129" ht="84" customHeight="1" thickBot="1" x14ac:dyDescent="0.35">
      <c r="A2" s="47" t="s">
        <v>0</v>
      </c>
      <c r="B2" s="48" t="s">
        <v>7</v>
      </c>
      <c r="C2" s="49" t="s">
        <v>62</v>
      </c>
      <c r="D2" s="50" t="s">
        <v>36</v>
      </c>
    </row>
    <row r="3" spans="1:129" ht="27.75" customHeight="1" thickBot="1" x14ac:dyDescent="0.35">
      <c r="A3" s="51">
        <v>1</v>
      </c>
      <c r="B3" s="52" t="s">
        <v>37</v>
      </c>
      <c r="C3" s="53" t="s">
        <v>11</v>
      </c>
      <c r="D3" s="54" t="s">
        <v>38</v>
      </c>
    </row>
    <row r="4" spans="1:129" s="58" customFormat="1" ht="50.1" customHeight="1" thickBot="1" x14ac:dyDescent="0.35">
      <c r="A4" s="55" t="s">
        <v>2</v>
      </c>
      <c r="B4" s="56" t="s">
        <v>4</v>
      </c>
      <c r="C4" s="57">
        <f>C5+C11+C13+C15+C18</f>
        <v>3313667.59</v>
      </c>
      <c r="D4" s="57">
        <f>D5+D11+D13+D15+D18</f>
        <v>1861762.73</v>
      </c>
    </row>
    <row r="5" spans="1:129" s="58" customFormat="1" ht="50.1" customHeight="1" thickBot="1" x14ac:dyDescent="0.35">
      <c r="A5" s="59" t="s">
        <v>8</v>
      </c>
      <c r="B5" s="60" t="s">
        <v>9</v>
      </c>
      <c r="C5" s="61">
        <f>C6+C8+C10</f>
        <v>1211802.1599999999</v>
      </c>
      <c r="D5" s="61">
        <f>D6+D8+D10</f>
        <v>887947.06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</row>
    <row r="6" spans="1:129" ht="112.5" customHeight="1" x14ac:dyDescent="0.3">
      <c r="A6" s="93" t="s">
        <v>10</v>
      </c>
      <c r="B6" s="94" t="s">
        <v>25</v>
      </c>
      <c r="C6" s="92">
        <v>540037.59</v>
      </c>
      <c r="D6" s="92">
        <v>445541.17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</row>
    <row r="7" spans="1:129" ht="112.5" hidden="1" customHeight="1" x14ac:dyDescent="0.3">
      <c r="A7" s="67" t="s">
        <v>57</v>
      </c>
      <c r="B7" s="68" t="s">
        <v>56</v>
      </c>
      <c r="C7" s="69"/>
      <c r="D7" s="70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</row>
    <row r="8" spans="1:129" ht="112.5" customHeight="1" x14ac:dyDescent="0.3">
      <c r="A8" s="67" t="s">
        <v>26</v>
      </c>
      <c r="B8" s="68" t="s">
        <v>27</v>
      </c>
      <c r="C8" s="92">
        <v>381119.57</v>
      </c>
      <c r="D8" s="92">
        <v>245943.89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</row>
    <row r="9" spans="1:129" ht="48" hidden="1" customHeight="1" x14ac:dyDescent="0.3">
      <c r="A9" s="67" t="s">
        <v>51</v>
      </c>
      <c r="B9" s="68" t="s">
        <v>52</v>
      </c>
      <c r="C9" s="116">
        <v>381119.57</v>
      </c>
      <c r="D9" s="116">
        <v>172003.85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</row>
    <row r="10" spans="1:129" ht="42" customHeight="1" thickBot="1" x14ac:dyDescent="0.35">
      <c r="A10" s="71" t="s">
        <v>28</v>
      </c>
      <c r="B10" s="72" t="s">
        <v>29</v>
      </c>
      <c r="C10" s="92">
        <v>290645</v>
      </c>
      <c r="D10" s="92">
        <v>196462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</row>
    <row r="11" spans="1:129" ht="52.5" customHeight="1" thickBot="1" x14ac:dyDescent="0.35">
      <c r="A11" s="59" t="s">
        <v>30</v>
      </c>
      <c r="B11" s="73" t="s">
        <v>31</v>
      </c>
      <c r="C11" s="61">
        <f>SUM(C12)</f>
        <v>84600</v>
      </c>
      <c r="D11" s="62">
        <f>SUM(D12)</f>
        <v>57189.27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</row>
    <row r="12" spans="1:129" ht="41.25" customHeight="1" thickBot="1" x14ac:dyDescent="0.35">
      <c r="A12" s="112" t="s">
        <v>32</v>
      </c>
      <c r="B12" s="113" t="s">
        <v>33</v>
      </c>
      <c r="C12" s="106">
        <v>84600</v>
      </c>
      <c r="D12" s="106">
        <v>57189.27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</row>
    <row r="13" spans="1:129" ht="74.25" customHeight="1" thickBot="1" x14ac:dyDescent="0.35">
      <c r="A13" s="59" t="s">
        <v>76</v>
      </c>
      <c r="B13" s="73" t="s">
        <v>42</v>
      </c>
      <c r="C13" s="61">
        <f>C14</f>
        <v>28839.26</v>
      </c>
      <c r="D13" s="62">
        <f>D14</f>
        <v>28839.26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</row>
    <row r="14" spans="1:129" ht="81" customHeight="1" thickBot="1" x14ac:dyDescent="0.35">
      <c r="A14" s="114" t="s">
        <v>75</v>
      </c>
      <c r="B14" s="115" t="s">
        <v>74</v>
      </c>
      <c r="C14" s="117">
        <v>28839.26</v>
      </c>
      <c r="D14" s="118">
        <v>28839.26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</row>
    <row r="15" spans="1:129" ht="60" customHeight="1" thickBot="1" x14ac:dyDescent="0.35">
      <c r="A15" s="59" t="s">
        <v>47</v>
      </c>
      <c r="B15" s="73" t="s">
        <v>44</v>
      </c>
      <c r="C15" s="61">
        <f>SUM(C16:C17)</f>
        <v>805190.75</v>
      </c>
      <c r="D15" s="62">
        <f>SUM(D16:D17)</f>
        <v>195683.75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</row>
    <row r="16" spans="1:129" ht="63" customHeight="1" x14ac:dyDescent="0.3">
      <c r="A16" s="74" t="s">
        <v>48</v>
      </c>
      <c r="B16" s="65" t="s">
        <v>49</v>
      </c>
      <c r="C16" s="92">
        <v>694606.75</v>
      </c>
      <c r="D16" s="92">
        <v>138856.75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</row>
    <row r="17" spans="1:129" ht="63" customHeight="1" thickBot="1" x14ac:dyDescent="0.35">
      <c r="A17" s="75" t="s">
        <v>50</v>
      </c>
      <c r="B17" s="72" t="s">
        <v>43</v>
      </c>
      <c r="C17" s="92">
        <v>110584</v>
      </c>
      <c r="D17" s="92">
        <v>56827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</row>
    <row r="18" spans="1:129" ht="42.75" customHeight="1" thickBot="1" x14ac:dyDescent="0.35">
      <c r="A18" s="107" t="s">
        <v>72</v>
      </c>
      <c r="B18" s="73" t="s">
        <v>73</v>
      </c>
      <c r="C18" s="61">
        <f>SUM(C19:C20)</f>
        <v>1183235.42</v>
      </c>
      <c r="D18" s="62">
        <f>SUM(D19:D20)</f>
        <v>692103.39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</row>
    <row r="19" spans="1:129" ht="50.1" customHeight="1" x14ac:dyDescent="0.3">
      <c r="A19" s="64" t="s">
        <v>45</v>
      </c>
      <c r="B19" s="65" t="s">
        <v>46</v>
      </c>
      <c r="C19" s="92">
        <v>87000</v>
      </c>
      <c r="D19" s="92">
        <v>87000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</row>
    <row r="20" spans="1:129" ht="50.1" customHeight="1" thickBot="1" x14ac:dyDescent="0.35">
      <c r="A20" s="76" t="s">
        <v>34</v>
      </c>
      <c r="B20" s="77" t="s">
        <v>35</v>
      </c>
      <c r="C20" s="92">
        <v>1096235.42</v>
      </c>
      <c r="D20" s="92">
        <v>605103.39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</row>
    <row r="21" spans="1:129" s="82" customFormat="1" ht="50.1" customHeight="1" thickBot="1" x14ac:dyDescent="0.35">
      <c r="A21" s="78"/>
      <c r="B21" s="79"/>
      <c r="C21" s="80"/>
      <c r="D21" s="81"/>
    </row>
    <row r="22" spans="1:129" ht="50.1" customHeight="1" thickBot="1" x14ac:dyDescent="0.35">
      <c r="A22" s="83" t="s">
        <v>3</v>
      </c>
      <c r="B22" s="84" t="s">
        <v>4</v>
      </c>
      <c r="C22" s="85"/>
      <c r="D22" s="86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3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L17" sqref="L17"/>
    </sheetView>
  </sheetViews>
  <sheetFormatPr defaultRowHeight="15.75" x14ac:dyDescent="0.25"/>
  <cols>
    <col min="1" max="1" width="43.140625" style="27" customWidth="1"/>
    <col min="2" max="2" width="29.85546875" style="27" customWidth="1"/>
    <col min="3" max="3" width="19" style="27" customWidth="1"/>
    <col min="4" max="4" width="17.5703125" style="27" customWidth="1"/>
    <col min="5" max="7" width="9.140625" style="2"/>
    <col min="8" max="8" width="15" style="2" bestFit="1" customWidth="1"/>
    <col min="9" max="9" width="12.85546875" style="2" bestFit="1" customWidth="1"/>
    <col min="10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25">
      <c r="A1" s="126" t="s">
        <v>60</v>
      </c>
      <c r="B1" s="126"/>
      <c r="C1" s="126"/>
      <c r="D1" s="126"/>
    </row>
    <row r="2" spans="1:178" s="1" customFormat="1" ht="34.9" customHeight="1" thickBot="1" x14ac:dyDescent="0.3">
      <c r="A2" s="4"/>
      <c r="B2" s="4"/>
      <c r="C2" s="4"/>
      <c r="D2" s="4"/>
    </row>
    <row r="3" spans="1:178" s="9" customFormat="1" ht="49.5" x14ac:dyDescent="0.25">
      <c r="A3" s="5" t="s">
        <v>0</v>
      </c>
      <c r="B3" s="6" t="s">
        <v>61</v>
      </c>
      <c r="C3" s="7" t="s">
        <v>62</v>
      </c>
      <c r="D3" s="8" t="s">
        <v>36</v>
      </c>
    </row>
    <row r="4" spans="1:178" s="9" customFormat="1" ht="13.5" customHeight="1" x14ac:dyDescent="0.25">
      <c r="A4" s="10">
        <v>1</v>
      </c>
      <c r="B4" s="11" t="s">
        <v>37</v>
      </c>
      <c r="C4" s="12" t="s">
        <v>11</v>
      </c>
      <c r="D4" s="13" t="s">
        <v>38</v>
      </c>
    </row>
    <row r="5" spans="1:178" s="17" customFormat="1" ht="48" customHeight="1" x14ac:dyDescent="0.25">
      <c r="A5" s="14" t="s">
        <v>63</v>
      </c>
      <c r="B5" s="15" t="s">
        <v>64</v>
      </c>
      <c r="C5" s="88">
        <v>-364630</v>
      </c>
      <c r="D5" s="89">
        <v>62144.91</v>
      </c>
      <c r="E5" s="16"/>
      <c r="F5" s="16"/>
      <c r="G5" s="16"/>
      <c r="H5" s="88">
        <f>Доходы!C7-Расходы!C4</f>
        <v>-364630</v>
      </c>
      <c r="I5" s="89">
        <f>Доходы!D7-Расходы!D4</f>
        <v>62144.909999999916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</row>
    <row r="6" spans="1:178" s="9" customFormat="1" ht="42" hidden="1" customHeight="1" x14ac:dyDescent="0.25">
      <c r="A6" s="18" t="s">
        <v>65</v>
      </c>
      <c r="B6" s="19" t="s">
        <v>66</v>
      </c>
      <c r="C6" s="90">
        <v>0</v>
      </c>
      <c r="D6" s="91">
        <v>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</row>
    <row r="7" spans="1:178" s="9" customFormat="1" ht="51" customHeight="1" x14ac:dyDescent="0.25">
      <c r="A7" s="18" t="s">
        <v>67</v>
      </c>
      <c r="B7" s="19" t="s">
        <v>68</v>
      </c>
      <c r="C7" s="90">
        <v>-364630</v>
      </c>
      <c r="D7" s="91">
        <v>62144.91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</row>
    <row r="8" spans="1:178" s="9" customFormat="1" ht="54" customHeight="1" thickBot="1" x14ac:dyDescent="0.3">
      <c r="A8" s="21" t="s">
        <v>69</v>
      </c>
      <c r="B8" s="22" t="s">
        <v>4</v>
      </c>
      <c r="C8" s="88">
        <v>-364630</v>
      </c>
      <c r="D8" s="89">
        <v>62144.91</v>
      </c>
      <c r="E8" s="20"/>
      <c r="F8" s="20"/>
      <c r="G8" s="20"/>
      <c r="H8" s="20"/>
      <c r="I8" s="4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</row>
    <row r="9" spans="1:178" s="26" customFormat="1" x14ac:dyDescent="0.25">
      <c r="A9" s="23"/>
      <c r="B9" s="24"/>
      <c r="C9" s="25"/>
      <c r="D9" s="2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</row>
    <row r="12" spans="1:178" x14ac:dyDescent="0.25">
      <c r="C12" s="28"/>
      <c r="D12" s="28"/>
    </row>
  </sheetData>
  <mergeCells count="1">
    <mergeCell ref="A1:D1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OEM</cp:lastModifiedBy>
  <cp:lastPrinted>2017-04-05T08:28:52Z</cp:lastPrinted>
  <dcterms:created xsi:type="dcterms:W3CDTF">2005-02-01T12:32:18Z</dcterms:created>
  <dcterms:modified xsi:type="dcterms:W3CDTF">2017-11-16T05:07:09Z</dcterms:modified>
</cp:coreProperties>
</file>